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+\OP SZP\výzva č.2\"/>
    </mc:Choice>
  </mc:AlternateContent>
  <bookViews>
    <workbookView xWindow="0" yWindow="0" windowWidth="28800" windowHeight="9810"/>
  </bookViews>
  <sheets>
    <sheet name="List1" sheetId="1" r:id="rId1"/>
    <sheet name="přerozdělení zůstatk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H30" i="2"/>
  <c r="H24" i="2"/>
  <c r="G7" i="2"/>
  <c r="G6" i="2"/>
  <c r="D13" i="2" s="1"/>
  <c r="G37" i="1" l="1"/>
  <c r="G31" i="1"/>
  <c r="G15" i="1"/>
</calcChain>
</file>

<file path=xl/sharedStrings.xml><?xml version="1.0" encoding="utf-8"?>
<sst xmlns="http://schemas.openxmlformats.org/spreadsheetml/2006/main" count="242" uniqueCount="121">
  <si>
    <t>Č. fiche</t>
  </si>
  <si>
    <t>Název fiche</t>
  </si>
  <si>
    <t>Místo realizace</t>
  </si>
  <si>
    <t>číslo projektu SZIF</t>
  </si>
  <si>
    <t>Název projektu</t>
  </si>
  <si>
    <t>Výdaje, ze kterých je stanovena dotace (způsobilé výdaje Kč)</t>
  </si>
  <si>
    <t>Dotace                     (Kč)</t>
  </si>
  <si>
    <t>Podnikání malých a středních podniků
aktivita a) Zemědělské podnikání</t>
  </si>
  <si>
    <t>Merboltice</t>
  </si>
  <si>
    <t>Podnikání malých a středních podniků
aktivita d) Nezemědělské podnikání</t>
  </si>
  <si>
    <t>Malečov</t>
  </si>
  <si>
    <t>Povrly</t>
  </si>
  <si>
    <t>Celkem Fiche 4</t>
  </si>
  <si>
    <t>Základní služby a obnova obcí
aktivita d) Školská zařízení</t>
  </si>
  <si>
    <t>Základní služby a obnova obcí
aktivita b) Drobná infrastruktura a základní služby</t>
  </si>
  <si>
    <t>Základní služby a obnova obcí
aktivita a) Kulturní, spolková a společenská zařízení, včetně komunitních center, center vzdělávání a knihoven</t>
  </si>
  <si>
    <t>Františkov nad Ploučnicí</t>
  </si>
  <si>
    <t>Malá Veleň</t>
  </si>
  <si>
    <t>Celkem Fiche 5</t>
  </si>
  <si>
    <t>Neproduktivní ifrastruktura v krajině
aktivita d) Drobné památky v krajině</t>
  </si>
  <si>
    <t>Celkem Fiche 6</t>
  </si>
  <si>
    <t xml:space="preserve">4.
</t>
  </si>
  <si>
    <t xml:space="preserve">5.
</t>
  </si>
  <si>
    <t xml:space="preserve">6.
</t>
  </si>
  <si>
    <t>přidělený počet bodů</t>
  </si>
  <si>
    <t>pořadí</t>
  </si>
  <si>
    <t>Heřmanov</t>
  </si>
  <si>
    <t>25/002/52774/335/001136</t>
  </si>
  <si>
    <t>Nákup prodejního automatu na mléčné výrobky z farmy</t>
  </si>
  <si>
    <t>Horní Habartice</t>
  </si>
  <si>
    <t>25/002/52774/335/002119</t>
  </si>
  <si>
    <t>Farmářská čtyřkolka</t>
  </si>
  <si>
    <t>Libouchec</t>
  </si>
  <si>
    <t>25/002/52774/335/002122</t>
  </si>
  <si>
    <t>Nákup užitkového vozu N1</t>
  </si>
  <si>
    <t>25/002/52774/335/002152</t>
  </si>
  <si>
    <t>Údržba pozemků BioFarmy Františkov - nákup neseného štípače dříví</t>
  </si>
  <si>
    <t>Sněžník
(Jílové)</t>
  </si>
  <si>
    <t>25/002/52774/335/002162</t>
  </si>
  <si>
    <t>Pořízení malého traktoru</t>
  </si>
  <si>
    <t>Příbram pod Bukovou horou
(Verneřice)</t>
  </si>
  <si>
    <t>25/002/52774/335/002199</t>
  </si>
  <si>
    <t>Habrovany</t>
  </si>
  <si>
    <t>25/002/52774/335/002228</t>
  </si>
  <si>
    <t>Užitkové vozidlo pro živočišnou výrobu</t>
  </si>
  <si>
    <t>25/002/52774/335/002233</t>
  </si>
  <si>
    <t>Pořízení žacího stroje a přepravníku na balíky</t>
  </si>
  <si>
    <t>Zubrnice</t>
  </si>
  <si>
    <t>25/002/52774/335/002240</t>
  </si>
  <si>
    <t>Investice do zemědělství - mobilní hrazení</t>
  </si>
  <si>
    <t>Alokace Fiche 4 je stanovena ve výši 1 425 521,- Kč</t>
  </si>
  <si>
    <t>Velké Březno</t>
  </si>
  <si>
    <t>25/002/52775/335/001530</t>
  </si>
  <si>
    <t>Rozšíření herních prvků na dětských hřištích v obci Velké Březno</t>
  </si>
  <si>
    <t>25/002/52775/335/001859</t>
  </si>
  <si>
    <t>Vybavení kulturního a společenského centra Malečov</t>
  </si>
  <si>
    <t>Dobkovice</t>
  </si>
  <si>
    <t>25/002/52775/335/002117</t>
  </si>
  <si>
    <t>Obec Dobkovice - Dětské hřiště v Prosetíně</t>
  </si>
  <si>
    <t>Malšovice</t>
  </si>
  <si>
    <t>25/002/52775/335/002134</t>
  </si>
  <si>
    <t>Obec Malšovice - zkvalitnění sportoviště - tribuna na fotbalovém hřišti</t>
  </si>
  <si>
    <t>Telnice</t>
  </si>
  <si>
    <t>25/002/52775/335/002142</t>
  </si>
  <si>
    <t>Komunální technika pro Obec Telnice</t>
  </si>
  <si>
    <t>25/002/52775/335/002144</t>
  </si>
  <si>
    <t>Škola Povrly - školní sportoviště</t>
  </si>
  <si>
    <t>25/002/52775/335/002155</t>
  </si>
  <si>
    <t>Obec Povrly - kolumbárium hřbitov Povrly</t>
  </si>
  <si>
    <t>25/002/52775/335/002195</t>
  </si>
  <si>
    <t>Oprava autobusových zastávek v Merbolticích</t>
  </si>
  <si>
    <t>25/002/52775/335/002200</t>
  </si>
  <si>
    <t>Víceúčelové hřiště na pozemku p.p. č. 1119 v k.ú. Malá Veleň</t>
  </si>
  <si>
    <t>25/002/52775/335/002218</t>
  </si>
  <si>
    <t>Nástavba 2.n.p. objektu na st.p.č.838 p.p.č. 19/5 k.ú. Libouchec</t>
  </si>
  <si>
    <t>Petrovice</t>
  </si>
  <si>
    <t>25/002/52775/335/002245</t>
  </si>
  <si>
    <t>Sklad komunální techniky</t>
  </si>
  <si>
    <t>Alokace Fiche 5 je stanovena ve výši 9 791 811,- Kč</t>
  </si>
  <si>
    <t>Verneřice
(Příbram pod Bukovou horou)</t>
  </si>
  <si>
    <t>25/002/52776/335/002145</t>
  </si>
  <si>
    <t>Oprava sakrální památky</t>
  </si>
  <si>
    <t>Alokace Fiche 6 je stanovena ve výši 3 645 241,- Kč</t>
  </si>
  <si>
    <t>Zefektivnění pícninářské výroby</t>
  </si>
  <si>
    <t>Celková alokace na 2. výzvu SP SZP a Fiche je stanovena ve výši 14 862 573,- Kč</t>
  </si>
  <si>
    <t>1.</t>
  </si>
  <si>
    <t>2.</t>
  </si>
  <si>
    <t>3.</t>
  </si>
  <si>
    <t>4.</t>
  </si>
  <si>
    <t>5.</t>
  </si>
  <si>
    <t>8.</t>
  </si>
  <si>
    <t>9.</t>
  </si>
  <si>
    <t>6.</t>
  </si>
  <si>
    <t>7.</t>
  </si>
  <si>
    <t>10.</t>
  </si>
  <si>
    <t>11.</t>
  </si>
  <si>
    <t>poznámka</t>
  </si>
  <si>
    <t>celková alokace na Fichi</t>
  </si>
  <si>
    <t>celkový požadavek o dotaci</t>
  </si>
  <si>
    <t>výše dotace projektů, které pokryje alokace fiche</t>
  </si>
  <si>
    <t>nevyčerpaná alokace</t>
  </si>
  <si>
    <t>nedočerpaná alokace</t>
  </si>
  <si>
    <t>Fiche 6</t>
  </si>
  <si>
    <t xml:space="preserve">celková alokace na výzvu </t>
  </si>
  <si>
    <t>společný zůstatek (nevyčerpaná a nedočerpaná alokace)</t>
  </si>
  <si>
    <t>Fiche 4</t>
  </si>
  <si>
    <t>Fiche 5</t>
  </si>
  <si>
    <t>hraniční projekty Fiche 4</t>
  </si>
  <si>
    <t>hraniční projekty Fiche 5</t>
  </si>
  <si>
    <t>podpořen v plné výši</t>
  </si>
  <si>
    <t>Seznam vybraných projektů Výkonným výborem MAS Labské skály ke spolufinancování podaných v rámci 2. výzvy SP SZP</t>
  </si>
  <si>
    <t xml:space="preserve">
hraniční projekt fiche podpořen v plné výši v rámci přesunu zbývající alokace výzvy</t>
  </si>
  <si>
    <r>
      <t xml:space="preserve">bude podpořen jako </t>
    </r>
    <r>
      <rPr>
        <b/>
        <sz val="1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. a bude na něj pohlíženo jako na hraniční projekt fiche (dostačující alokace na pokrytí požadované dotace) </t>
    </r>
  </si>
  <si>
    <r>
      <t xml:space="preserve">bude podpořen jako </t>
    </r>
    <r>
      <rPr>
        <b/>
        <sz val="11"/>
        <color theme="1"/>
        <rFont val="Calibri"/>
        <family val="2"/>
        <charset val="238"/>
        <scheme val="minor"/>
      </rPr>
      <t>2.</t>
    </r>
    <r>
      <rPr>
        <sz val="11"/>
        <color theme="1"/>
        <rFont val="Calibri"/>
        <family val="2"/>
        <charset val="238"/>
        <scheme val="minor"/>
      </rPr>
      <t xml:space="preserve"> a bude na něj pohlíženo jako na hraniční projekt fiche (dostačující alokace na pokrytí požadované dotace) </t>
    </r>
  </si>
  <si>
    <r>
      <t xml:space="preserve">bude podpořen jako </t>
    </r>
    <r>
      <rPr>
        <b/>
        <sz val="11"/>
        <color theme="1"/>
        <rFont val="Calibri"/>
        <family val="2"/>
        <charset val="238"/>
        <scheme val="minor"/>
      </rPr>
      <t>3.</t>
    </r>
    <r>
      <rPr>
        <sz val="11"/>
        <color theme="1"/>
        <rFont val="Calibri"/>
        <family val="2"/>
        <charset val="238"/>
        <scheme val="minor"/>
      </rPr>
      <t xml:space="preserve"> a bude na něj pohlíženo jako na hraniční projekt fiche (dostačující alokace na pokrytí požadované dotace) </t>
    </r>
  </si>
  <si>
    <r>
      <t xml:space="preserve">bude podpořen jako </t>
    </r>
    <r>
      <rPr>
        <b/>
        <sz val="11"/>
        <color theme="1"/>
        <rFont val="Calibri"/>
        <family val="2"/>
        <charset val="238"/>
        <scheme val="minor"/>
      </rPr>
      <t>4.</t>
    </r>
    <r>
      <rPr>
        <sz val="11"/>
        <color theme="1"/>
        <rFont val="Calibri"/>
        <family val="2"/>
        <charset val="238"/>
        <scheme val="minor"/>
      </rPr>
      <t xml:space="preserve"> a bude na něj pohlíženo jako na hraniční projekt fiche (dostačující alokace na pokrytí požadované dotace) </t>
    </r>
  </si>
  <si>
    <r>
      <t xml:space="preserve">bude podpořen jako </t>
    </r>
    <r>
      <rPr>
        <b/>
        <sz val="11"/>
        <color theme="1"/>
        <rFont val="Calibri"/>
        <family val="2"/>
        <charset val="238"/>
        <scheme val="minor"/>
      </rPr>
      <t>5.</t>
    </r>
    <r>
      <rPr>
        <sz val="11"/>
        <color theme="1"/>
        <rFont val="Calibri"/>
        <family val="2"/>
        <charset val="238"/>
        <scheme val="minor"/>
      </rPr>
      <t xml:space="preserve"> a bude na něj pohlíženo jako na hraniční projekt fiche (dostačující alokace na pokrytí požadované dotace) </t>
    </r>
  </si>
  <si>
    <r>
      <t xml:space="preserve">bude podpořen jako </t>
    </r>
    <r>
      <rPr>
        <b/>
        <sz val="11"/>
        <color theme="1"/>
        <rFont val="Calibri"/>
        <family val="2"/>
        <charset val="238"/>
        <scheme val="minor"/>
      </rPr>
      <t>6.</t>
    </r>
    <r>
      <rPr>
        <sz val="11"/>
        <color theme="1"/>
        <rFont val="Calibri"/>
        <family val="2"/>
        <charset val="238"/>
        <scheme val="minor"/>
      </rPr>
      <t xml:space="preserve"> a bude na něj pohlíženo jako na hraniční projekt fiche (dostačující alokace na pokrytí požadované dotace) </t>
    </r>
  </si>
  <si>
    <t>Přesun alokace v rámci výzvy</t>
  </si>
  <si>
    <t>Postupuje se dle "Způsobu výběru projektů na MAS" odstace 10. Přesun alokace v rámci výzvy.</t>
  </si>
  <si>
    <t>zbývající alokace po podpoření všech projektů, které jsou tkz. pod čarou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</si>
</sst>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15" x14ac:knownFonts="1">
    <font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5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164" fontId="3" fillId="0" borderId="15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/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65" fontId="6" fillId="0" borderId="1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165" fontId="5" fillId="0" borderId="18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165" fontId="6" fillId="2" borderId="13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165" fontId="5" fillId="0" borderId="22" xfId="0" applyNumberFormat="1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165" fontId="5" fillId="0" borderId="25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165" fontId="7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8" fillId="0" borderId="0" xfId="0" applyFont="1"/>
    <xf numFmtId="0" fontId="12" fillId="0" borderId="0" xfId="0" applyFont="1"/>
    <xf numFmtId="0" fontId="5" fillId="0" borderId="0" xfId="0" applyFont="1"/>
    <xf numFmtId="0" fontId="11" fillId="0" borderId="0" xfId="0" applyFont="1"/>
    <xf numFmtId="14" fontId="5" fillId="0" borderId="0" xfId="0" applyNumberFormat="1" applyFont="1"/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wrapText="1"/>
    </xf>
    <xf numFmtId="4" fontId="0" fillId="0" borderId="9" xfId="0" applyNumberFormat="1" applyBorder="1"/>
    <xf numFmtId="0" fontId="10" fillId="0" borderId="0" xfId="0" applyFont="1"/>
    <xf numFmtId="4" fontId="0" fillId="0" borderId="0" xfId="0" applyNumberFormat="1"/>
    <xf numFmtId="4" fontId="10" fillId="0" borderId="9" xfId="0" applyNumberFormat="1" applyFont="1" applyBorder="1"/>
    <xf numFmtId="0" fontId="10" fillId="0" borderId="9" xfId="0" applyFont="1" applyBorder="1" applyAlignment="1">
      <alignment horizontal="left" wrapText="1"/>
    </xf>
    <xf numFmtId="0" fontId="13" fillId="0" borderId="0" xfId="0" applyFont="1"/>
    <xf numFmtId="0" fontId="0" fillId="0" borderId="9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30" xfId="0" applyFont="1" applyBorder="1" applyAlignment="1">
      <alignment wrapText="1"/>
    </xf>
    <xf numFmtId="0" fontId="0" fillId="3" borderId="31" xfId="0" applyFill="1" applyBorder="1" applyAlignment="1">
      <alignment wrapText="1"/>
    </xf>
    <xf numFmtId="0" fontId="0" fillId="3" borderId="30" xfId="0" applyFill="1" applyBorder="1" applyAlignment="1">
      <alignment wrapText="1"/>
    </xf>
    <xf numFmtId="0" fontId="0" fillId="0" borderId="16" xfId="0" applyBorder="1" applyAlignment="1">
      <alignment wrapText="1"/>
    </xf>
    <xf numFmtId="165" fontId="0" fillId="0" borderId="0" xfId="0" applyNumberFormat="1"/>
    <xf numFmtId="0" fontId="0" fillId="4" borderId="31" xfId="0" applyFill="1" applyBorder="1" applyAlignment="1">
      <alignment wrapText="1"/>
    </xf>
    <xf numFmtId="0" fontId="10" fillId="4" borderId="9" xfId="0" applyFont="1" applyFill="1" applyBorder="1" applyAlignment="1">
      <alignment horizontal="left" wrapText="1"/>
    </xf>
    <xf numFmtId="4" fontId="10" fillId="4" borderId="9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51"/>
  <sheetViews>
    <sheetView tabSelected="1" workbookViewId="0">
      <selection activeCell="B45" sqref="B45:E52"/>
    </sheetView>
  </sheetViews>
  <sheetFormatPr defaultRowHeight="15" x14ac:dyDescent="0.25"/>
  <cols>
    <col min="1" max="1" width="4.7109375" customWidth="1"/>
    <col min="2" max="2" width="25.7109375" customWidth="1"/>
    <col min="3" max="3" width="14.140625" customWidth="1"/>
    <col min="4" max="4" width="24.140625" customWidth="1"/>
    <col min="5" max="5" width="25.5703125" customWidth="1"/>
    <col min="6" max="6" width="16.28515625" customWidth="1"/>
    <col min="7" max="7" width="16.42578125" customWidth="1"/>
    <col min="10" max="10" width="23.42578125" customWidth="1"/>
  </cols>
  <sheetData>
    <row r="3" spans="1:10" ht="15.75" x14ac:dyDescent="0.25">
      <c r="A3" s="9" t="s">
        <v>110</v>
      </c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51.75" thickBot="1" x14ac:dyDescent="0.3">
      <c r="A5" s="23" t="s">
        <v>0</v>
      </c>
      <c r="B5" s="24" t="s">
        <v>1</v>
      </c>
      <c r="C5" s="24" t="s">
        <v>2</v>
      </c>
      <c r="D5" s="25" t="s">
        <v>3</v>
      </c>
      <c r="E5" s="26" t="s">
        <v>4</v>
      </c>
      <c r="F5" s="25" t="s">
        <v>5</v>
      </c>
      <c r="G5" s="25" t="s">
        <v>6</v>
      </c>
      <c r="H5" s="23" t="s">
        <v>24</v>
      </c>
      <c r="I5" s="27" t="s">
        <v>25</v>
      </c>
      <c r="J5" s="63" t="s">
        <v>96</v>
      </c>
    </row>
    <row r="6" spans="1:10" ht="51.75" customHeight="1" x14ac:dyDescent="0.25">
      <c r="A6" s="10" t="s">
        <v>21</v>
      </c>
      <c r="B6" s="11" t="s">
        <v>7</v>
      </c>
      <c r="C6" s="11" t="s">
        <v>47</v>
      </c>
      <c r="D6" s="11" t="s">
        <v>48</v>
      </c>
      <c r="E6" s="17" t="s">
        <v>49</v>
      </c>
      <c r="F6" s="22">
        <v>480000</v>
      </c>
      <c r="G6" s="29">
        <v>240000</v>
      </c>
      <c r="H6" s="10">
        <v>95</v>
      </c>
      <c r="I6" s="17" t="s">
        <v>85</v>
      </c>
      <c r="J6" s="84" t="s">
        <v>109</v>
      </c>
    </row>
    <row r="7" spans="1:10" ht="51.75" customHeight="1" x14ac:dyDescent="0.25">
      <c r="A7" s="33" t="s">
        <v>21</v>
      </c>
      <c r="B7" s="34" t="s">
        <v>7</v>
      </c>
      <c r="C7" s="34" t="s">
        <v>42</v>
      </c>
      <c r="D7" s="34" t="s">
        <v>45</v>
      </c>
      <c r="E7" s="35" t="s">
        <v>46</v>
      </c>
      <c r="F7" s="36">
        <v>500000</v>
      </c>
      <c r="G7" s="37">
        <v>250000</v>
      </c>
      <c r="H7" s="33">
        <v>95</v>
      </c>
      <c r="I7" s="35" t="s">
        <v>86</v>
      </c>
      <c r="J7" s="83" t="s">
        <v>109</v>
      </c>
    </row>
    <row r="8" spans="1:10" ht="51" x14ac:dyDescent="0.25">
      <c r="A8" s="12" t="s">
        <v>21</v>
      </c>
      <c r="B8" s="13" t="s">
        <v>9</v>
      </c>
      <c r="C8" s="13" t="s">
        <v>32</v>
      </c>
      <c r="D8" s="13" t="s">
        <v>33</v>
      </c>
      <c r="E8" s="18" t="s">
        <v>34</v>
      </c>
      <c r="F8" s="20">
        <v>500000</v>
      </c>
      <c r="G8" s="30">
        <v>250000</v>
      </c>
      <c r="H8" s="12">
        <v>90</v>
      </c>
      <c r="I8" s="18" t="s">
        <v>87</v>
      </c>
      <c r="J8" s="83" t="s">
        <v>109</v>
      </c>
    </row>
    <row r="9" spans="1:10" ht="50.25" customHeight="1" x14ac:dyDescent="0.25">
      <c r="A9" s="12" t="s">
        <v>21</v>
      </c>
      <c r="B9" s="13" t="s">
        <v>7</v>
      </c>
      <c r="C9" s="13" t="s">
        <v>40</v>
      </c>
      <c r="D9" s="13" t="s">
        <v>41</v>
      </c>
      <c r="E9" s="18" t="s">
        <v>83</v>
      </c>
      <c r="F9" s="20">
        <v>799900</v>
      </c>
      <c r="G9" s="30">
        <v>399950</v>
      </c>
      <c r="H9" s="12">
        <v>90</v>
      </c>
      <c r="I9" s="18" t="s">
        <v>88</v>
      </c>
      <c r="J9" s="83" t="s">
        <v>109</v>
      </c>
    </row>
    <row r="10" spans="1:10" ht="53.25" customHeight="1" thickBot="1" x14ac:dyDescent="0.3">
      <c r="A10" s="14" t="s">
        <v>21</v>
      </c>
      <c r="B10" s="15" t="s">
        <v>7</v>
      </c>
      <c r="C10" s="15" t="s">
        <v>26</v>
      </c>
      <c r="D10" s="15" t="s">
        <v>27</v>
      </c>
      <c r="E10" s="19" t="s">
        <v>28</v>
      </c>
      <c r="F10" s="45">
        <v>290000</v>
      </c>
      <c r="G10" s="31">
        <v>145000</v>
      </c>
      <c r="H10" s="14">
        <v>65</v>
      </c>
      <c r="I10" s="19" t="s">
        <v>89</v>
      </c>
      <c r="J10" s="88" t="s">
        <v>109</v>
      </c>
    </row>
    <row r="11" spans="1:10" ht="75" x14ac:dyDescent="0.25">
      <c r="A11" s="10" t="s">
        <v>21</v>
      </c>
      <c r="B11" s="40" t="s">
        <v>7</v>
      </c>
      <c r="C11" s="40" t="s">
        <v>29</v>
      </c>
      <c r="D11" s="40" t="s">
        <v>30</v>
      </c>
      <c r="E11" s="41" t="s">
        <v>31</v>
      </c>
      <c r="F11" s="42">
        <v>320000</v>
      </c>
      <c r="G11" s="43">
        <v>160000</v>
      </c>
      <c r="H11" s="39">
        <v>65</v>
      </c>
      <c r="I11" s="44" t="s">
        <v>92</v>
      </c>
      <c r="J11" s="87" t="s">
        <v>111</v>
      </c>
    </row>
    <row r="12" spans="1:10" ht="75" x14ac:dyDescent="0.25">
      <c r="A12" s="12" t="s">
        <v>21</v>
      </c>
      <c r="B12" s="13" t="s">
        <v>9</v>
      </c>
      <c r="C12" s="13" t="s">
        <v>16</v>
      </c>
      <c r="D12" s="13" t="s">
        <v>35</v>
      </c>
      <c r="E12" s="18" t="s">
        <v>36</v>
      </c>
      <c r="F12" s="20">
        <v>480000</v>
      </c>
      <c r="G12" s="30">
        <v>240000</v>
      </c>
      <c r="H12" s="12">
        <v>65</v>
      </c>
      <c r="I12" s="32" t="s">
        <v>93</v>
      </c>
      <c r="J12" s="86" t="s">
        <v>111</v>
      </c>
    </row>
    <row r="13" spans="1:10" ht="75" x14ac:dyDescent="0.25">
      <c r="A13" s="12" t="s">
        <v>21</v>
      </c>
      <c r="B13" s="13" t="s">
        <v>7</v>
      </c>
      <c r="C13" s="13" t="s">
        <v>37</v>
      </c>
      <c r="D13" s="13" t="s">
        <v>38</v>
      </c>
      <c r="E13" s="18" t="s">
        <v>39</v>
      </c>
      <c r="F13" s="20">
        <v>1000000</v>
      </c>
      <c r="G13" s="30">
        <v>500000</v>
      </c>
      <c r="H13" s="12">
        <v>60</v>
      </c>
      <c r="I13" s="32" t="s">
        <v>90</v>
      </c>
      <c r="J13" s="86" t="s">
        <v>111</v>
      </c>
    </row>
    <row r="14" spans="1:10" ht="75.75" thickBot="1" x14ac:dyDescent="0.3">
      <c r="A14" s="14" t="s">
        <v>21</v>
      </c>
      <c r="B14" s="15" t="s">
        <v>7</v>
      </c>
      <c r="C14" s="15" t="s">
        <v>42</v>
      </c>
      <c r="D14" s="15" t="s">
        <v>43</v>
      </c>
      <c r="E14" s="19" t="s">
        <v>44</v>
      </c>
      <c r="F14" s="21">
        <v>798999</v>
      </c>
      <c r="G14" s="31">
        <v>399499</v>
      </c>
      <c r="H14" s="14">
        <v>55</v>
      </c>
      <c r="I14" s="46" t="s">
        <v>91</v>
      </c>
      <c r="J14" s="86" t="s">
        <v>111</v>
      </c>
    </row>
    <row r="15" spans="1:10" ht="15.75" thickBot="1" x14ac:dyDescent="0.3">
      <c r="A15" s="61" t="s">
        <v>12</v>
      </c>
      <c r="B15" s="62"/>
      <c r="C15" s="62"/>
      <c r="D15" s="62"/>
      <c r="E15" s="62"/>
      <c r="F15" s="16"/>
      <c r="G15" s="28">
        <f>SUM(G6:G14)</f>
        <v>2584449</v>
      </c>
      <c r="H15" s="8"/>
      <c r="I15" s="8"/>
      <c r="J15" s="8"/>
    </row>
    <row r="16" spans="1:10" ht="15.75" x14ac:dyDescent="0.25">
      <c r="A16" s="1"/>
      <c r="B16" s="2"/>
      <c r="C16" s="2"/>
      <c r="D16" s="2"/>
      <c r="E16" s="2"/>
      <c r="F16" s="3"/>
      <c r="G16" s="3"/>
      <c r="H16" s="8"/>
      <c r="I16" s="8"/>
      <c r="J16" s="8"/>
    </row>
    <row r="17" spans="1:10" ht="15.75" x14ac:dyDescent="0.25">
      <c r="A17" s="4"/>
      <c r="B17" s="59" t="s">
        <v>50</v>
      </c>
      <c r="C17" s="60"/>
      <c r="D17" s="60"/>
      <c r="E17" s="60"/>
      <c r="F17" s="5"/>
      <c r="G17" s="5"/>
      <c r="H17" s="8"/>
      <c r="I17" s="8"/>
      <c r="J17" s="8"/>
    </row>
    <row r="18" spans="1:10" ht="16.5" thickBot="1" x14ac:dyDescent="0.3">
      <c r="A18" s="6"/>
      <c r="B18" s="6"/>
      <c r="C18" s="6"/>
      <c r="D18" s="6"/>
      <c r="E18" s="6"/>
      <c r="F18" s="4"/>
      <c r="G18" s="4"/>
      <c r="H18" s="8"/>
      <c r="I18" s="8"/>
      <c r="J18" s="8"/>
    </row>
    <row r="19" spans="1:10" ht="51.75" thickBot="1" x14ac:dyDescent="0.3">
      <c r="A19" s="23" t="s">
        <v>0</v>
      </c>
      <c r="B19" s="24" t="s">
        <v>1</v>
      </c>
      <c r="C19" s="24" t="s">
        <v>2</v>
      </c>
      <c r="D19" s="25" t="s">
        <v>3</v>
      </c>
      <c r="E19" s="26" t="s">
        <v>4</v>
      </c>
      <c r="F19" s="25" t="s">
        <v>5</v>
      </c>
      <c r="G19" s="25" t="s">
        <v>6</v>
      </c>
      <c r="H19" s="23" t="s">
        <v>24</v>
      </c>
      <c r="I19" s="27" t="s">
        <v>25</v>
      </c>
      <c r="J19" s="63" t="s">
        <v>96</v>
      </c>
    </row>
    <row r="20" spans="1:10" ht="51" x14ac:dyDescent="0.25">
      <c r="A20" s="10" t="s">
        <v>22</v>
      </c>
      <c r="B20" s="11" t="s">
        <v>14</v>
      </c>
      <c r="C20" s="11" t="s">
        <v>59</v>
      </c>
      <c r="D20" s="11" t="s">
        <v>60</v>
      </c>
      <c r="E20" s="17" t="s">
        <v>61</v>
      </c>
      <c r="F20" s="22">
        <v>615164</v>
      </c>
      <c r="G20" s="29">
        <v>492131</v>
      </c>
      <c r="H20" s="52">
        <v>100</v>
      </c>
      <c r="I20" s="65" t="s">
        <v>85</v>
      </c>
      <c r="J20" s="84" t="s">
        <v>109</v>
      </c>
    </row>
    <row r="21" spans="1:10" ht="51" x14ac:dyDescent="0.25">
      <c r="A21" s="39" t="s">
        <v>22</v>
      </c>
      <c r="B21" s="40" t="s">
        <v>14</v>
      </c>
      <c r="C21" s="40" t="s">
        <v>56</v>
      </c>
      <c r="D21" s="40" t="s">
        <v>57</v>
      </c>
      <c r="E21" s="41" t="s">
        <v>58</v>
      </c>
      <c r="F21" s="42">
        <v>660660</v>
      </c>
      <c r="G21" s="43">
        <v>528528</v>
      </c>
      <c r="H21" s="54">
        <v>100</v>
      </c>
      <c r="I21" s="66" t="s">
        <v>86</v>
      </c>
      <c r="J21" s="83" t="s">
        <v>109</v>
      </c>
    </row>
    <row r="22" spans="1:10" ht="51" x14ac:dyDescent="0.25">
      <c r="A22" s="12" t="s">
        <v>22</v>
      </c>
      <c r="B22" s="13" t="s">
        <v>14</v>
      </c>
      <c r="C22" s="13" t="s">
        <v>51</v>
      </c>
      <c r="D22" s="13" t="s">
        <v>52</v>
      </c>
      <c r="E22" s="18" t="s">
        <v>53</v>
      </c>
      <c r="F22" s="20">
        <v>296643</v>
      </c>
      <c r="G22" s="30">
        <v>237314</v>
      </c>
      <c r="H22" s="56">
        <v>90</v>
      </c>
      <c r="I22" s="67" t="s">
        <v>87</v>
      </c>
      <c r="J22" s="83" t="s">
        <v>109</v>
      </c>
    </row>
    <row r="23" spans="1:10" ht="39.75" customHeight="1" x14ac:dyDescent="0.25">
      <c r="A23" s="12" t="s">
        <v>22</v>
      </c>
      <c r="B23" s="13" t="s">
        <v>14</v>
      </c>
      <c r="C23" s="13" t="s">
        <v>62</v>
      </c>
      <c r="D23" s="13" t="s">
        <v>63</v>
      </c>
      <c r="E23" s="18" t="s">
        <v>64</v>
      </c>
      <c r="F23" s="20">
        <v>1480450</v>
      </c>
      <c r="G23" s="30">
        <v>1184360</v>
      </c>
      <c r="H23" s="56">
        <v>90</v>
      </c>
      <c r="I23" s="67" t="s">
        <v>88</v>
      </c>
      <c r="J23" s="83" t="s">
        <v>109</v>
      </c>
    </row>
    <row r="24" spans="1:10" ht="51" x14ac:dyDescent="0.25">
      <c r="A24" s="12" t="s">
        <v>22</v>
      </c>
      <c r="B24" s="13" t="s">
        <v>14</v>
      </c>
      <c r="C24" s="13" t="s">
        <v>8</v>
      </c>
      <c r="D24" s="13" t="s">
        <v>69</v>
      </c>
      <c r="E24" s="18" t="s">
        <v>70</v>
      </c>
      <c r="F24" s="20">
        <v>1499900</v>
      </c>
      <c r="G24" s="30">
        <v>1199920</v>
      </c>
      <c r="H24" s="56">
        <v>90</v>
      </c>
      <c r="I24" s="67" t="s">
        <v>89</v>
      </c>
      <c r="J24" s="83" t="s">
        <v>109</v>
      </c>
    </row>
    <row r="25" spans="1:10" ht="30" x14ac:dyDescent="0.25">
      <c r="A25" s="12" t="s">
        <v>22</v>
      </c>
      <c r="B25" s="13" t="s">
        <v>13</v>
      </c>
      <c r="C25" s="13" t="s">
        <v>11</v>
      </c>
      <c r="D25" s="13" t="s">
        <v>65</v>
      </c>
      <c r="E25" s="18" t="s">
        <v>66</v>
      </c>
      <c r="F25" s="20">
        <v>338800</v>
      </c>
      <c r="G25" s="30">
        <v>271040</v>
      </c>
      <c r="H25" s="56">
        <v>80</v>
      </c>
      <c r="I25" s="67" t="s">
        <v>92</v>
      </c>
      <c r="J25" s="83" t="s">
        <v>109</v>
      </c>
    </row>
    <row r="26" spans="1:10" ht="51" x14ac:dyDescent="0.25">
      <c r="A26" s="12" t="s">
        <v>22</v>
      </c>
      <c r="B26" s="13" t="s">
        <v>14</v>
      </c>
      <c r="C26" s="13" t="s">
        <v>11</v>
      </c>
      <c r="D26" s="13" t="s">
        <v>67</v>
      </c>
      <c r="E26" s="18" t="s">
        <v>68</v>
      </c>
      <c r="F26" s="20">
        <v>990990</v>
      </c>
      <c r="G26" s="30">
        <v>792792</v>
      </c>
      <c r="H26" s="56">
        <v>80</v>
      </c>
      <c r="I26" s="67" t="s">
        <v>93</v>
      </c>
      <c r="J26" s="83" t="s">
        <v>109</v>
      </c>
    </row>
    <row r="27" spans="1:10" ht="63.75" x14ac:dyDescent="0.25">
      <c r="A27" s="12" t="s">
        <v>22</v>
      </c>
      <c r="B27" s="13" t="s">
        <v>15</v>
      </c>
      <c r="C27" s="13" t="s">
        <v>10</v>
      </c>
      <c r="D27" s="13" t="s">
        <v>54</v>
      </c>
      <c r="E27" s="18" t="s">
        <v>55</v>
      </c>
      <c r="F27" s="20">
        <v>1970650</v>
      </c>
      <c r="G27" s="30">
        <v>1576520</v>
      </c>
      <c r="H27" s="56">
        <v>80</v>
      </c>
      <c r="I27" s="67" t="s">
        <v>90</v>
      </c>
      <c r="J27" s="83" t="s">
        <v>109</v>
      </c>
    </row>
    <row r="28" spans="1:10" ht="51.75" thickBot="1" x14ac:dyDescent="0.3">
      <c r="A28" s="14" t="s">
        <v>22</v>
      </c>
      <c r="B28" s="15" t="s">
        <v>14</v>
      </c>
      <c r="C28" s="15" t="s">
        <v>75</v>
      </c>
      <c r="D28" s="15" t="s">
        <v>76</v>
      </c>
      <c r="E28" s="19" t="s">
        <v>77</v>
      </c>
      <c r="F28" s="21">
        <v>2500000</v>
      </c>
      <c r="G28" s="31">
        <v>2000000</v>
      </c>
      <c r="H28" s="57">
        <v>80</v>
      </c>
      <c r="I28" s="64" t="s">
        <v>91</v>
      </c>
      <c r="J28" s="88" t="s">
        <v>109</v>
      </c>
    </row>
    <row r="29" spans="1:10" ht="75" x14ac:dyDescent="0.25">
      <c r="A29" s="39" t="s">
        <v>22</v>
      </c>
      <c r="B29" s="40" t="s">
        <v>14</v>
      </c>
      <c r="C29" s="40" t="s">
        <v>17</v>
      </c>
      <c r="D29" s="40" t="s">
        <v>71</v>
      </c>
      <c r="E29" s="41" t="s">
        <v>72</v>
      </c>
      <c r="F29" s="42">
        <v>2050000</v>
      </c>
      <c r="G29" s="43">
        <v>1640000</v>
      </c>
      <c r="H29" s="54">
        <v>70</v>
      </c>
      <c r="I29" s="55" t="s">
        <v>94</v>
      </c>
      <c r="J29" s="87" t="s">
        <v>111</v>
      </c>
    </row>
    <row r="30" spans="1:10" ht="75.75" thickBot="1" x14ac:dyDescent="0.3">
      <c r="A30" s="14" t="s">
        <v>22</v>
      </c>
      <c r="B30" s="15" t="s">
        <v>15</v>
      </c>
      <c r="C30" s="15" t="s">
        <v>32</v>
      </c>
      <c r="D30" s="15" t="s">
        <v>73</v>
      </c>
      <c r="E30" s="19" t="s">
        <v>74</v>
      </c>
      <c r="F30" s="21">
        <v>2500000</v>
      </c>
      <c r="G30" s="31">
        <v>2000000</v>
      </c>
      <c r="H30" s="57">
        <v>40</v>
      </c>
      <c r="I30" s="58" t="s">
        <v>95</v>
      </c>
      <c r="J30" s="86" t="s">
        <v>111</v>
      </c>
    </row>
    <row r="31" spans="1:10" ht="15.75" thickBot="1" x14ac:dyDescent="0.3">
      <c r="A31" s="61" t="s">
        <v>18</v>
      </c>
      <c r="B31" s="62"/>
      <c r="C31" s="62"/>
      <c r="D31" s="62"/>
      <c r="E31" s="62"/>
      <c r="F31" s="16"/>
      <c r="G31" s="28">
        <f>SUM(G20:G30)</f>
        <v>11922605</v>
      </c>
      <c r="H31" s="8"/>
      <c r="I31" s="8"/>
      <c r="J31" s="8"/>
    </row>
    <row r="32" spans="1:10" ht="15.75" x14ac:dyDescent="0.25">
      <c r="A32" s="1"/>
      <c r="B32" s="2"/>
      <c r="C32" s="2"/>
      <c r="D32" s="2"/>
      <c r="E32" s="2"/>
      <c r="F32" s="7"/>
      <c r="G32" s="7"/>
      <c r="H32" s="8"/>
      <c r="I32" s="8"/>
      <c r="J32" s="8"/>
    </row>
    <row r="33" spans="1:10" ht="15.75" x14ac:dyDescent="0.25">
      <c r="A33" s="4"/>
      <c r="B33" s="59" t="s">
        <v>78</v>
      </c>
      <c r="C33" s="60"/>
      <c r="D33" s="60"/>
      <c r="E33" s="60"/>
      <c r="F33" s="5"/>
      <c r="G33" s="5"/>
      <c r="H33" s="8"/>
      <c r="I33" s="8"/>
      <c r="J33" s="8"/>
    </row>
    <row r="34" spans="1:10" ht="16.5" thickBot="1" x14ac:dyDescent="0.3">
      <c r="A34" s="6"/>
      <c r="B34" s="6"/>
      <c r="C34" s="6"/>
      <c r="D34" s="6"/>
      <c r="E34" s="6"/>
      <c r="F34" s="4"/>
      <c r="G34" s="4"/>
      <c r="H34" s="8"/>
      <c r="I34" s="8"/>
      <c r="J34" s="8"/>
    </row>
    <row r="35" spans="1:10" ht="51.75" thickBot="1" x14ac:dyDescent="0.3">
      <c r="A35" s="23" t="s">
        <v>0</v>
      </c>
      <c r="B35" s="24" t="s">
        <v>1</v>
      </c>
      <c r="C35" s="24" t="s">
        <v>2</v>
      </c>
      <c r="D35" s="25" t="s">
        <v>3</v>
      </c>
      <c r="E35" s="26" t="s">
        <v>4</v>
      </c>
      <c r="F35" s="25" t="s">
        <v>5</v>
      </c>
      <c r="G35" s="25" t="s">
        <v>6</v>
      </c>
      <c r="H35" s="23" t="s">
        <v>24</v>
      </c>
      <c r="I35" s="27" t="s">
        <v>25</v>
      </c>
      <c r="J35" s="63" t="s">
        <v>96</v>
      </c>
    </row>
    <row r="36" spans="1:10" ht="51.75" thickBot="1" x14ac:dyDescent="0.3">
      <c r="A36" s="68" t="s">
        <v>23</v>
      </c>
      <c r="B36" s="69" t="s">
        <v>19</v>
      </c>
      <c r="C36" s="69" t="s">
        <v>79</v>
      </c>
      <c r="D36" s="69" t="s">
        <v>80</v>
      </c>
      <c r="E36" s="70" t="s">
        <v>81</v>
      </c>
      <c r="F36" s="71">
        <v>361790</v>
      </c>
      <c r="G36" s="72">
        <v>289432</v>
      </c>
      <c r="H36" s="73">
        <v>50</v>
      </c>
      <c r="I36" s="74" t="s">
        <v>85</v>
      </c>
      <c r="J36" s="85" t="s">
        <v>109</v>
      </c>
    </row>
    <row r="37" spans="1:10" ht="15.75" thickBot="1" x14ac:dyDescent="0.3">
      <c r="A37" s="61" t="s">
        <v>20</v>
      </c>
      <c r="B37" s="62"/>
      <c r="C37" s="62"/>
      <c r="D37" s="62"/>
      <c r="E37" s="62"/>
      <c r="F37" s="16"/>
      <c r="G37" s="28">
        <f>SUM(G36:G36)</f>
        <v>289432</v>
      </c>
      <c r="H37" s="8"/>
      <c r="I37" s="8"/>
      <c r="J37" s="8"/>
    </row>
    <row r="38" spans="1:10" ht="15.75" x14ac:dyDescent="0.25">
      <c r="A38" s="1"/>
      <c r="B38" s="2"/>
      <c r="C38" s="2"/>
      <c r="D38" s="2"/>
      <c r="E38" s="2"/>
      <c r="F38" s="7"/>
      <c r="G38" s="7"/>
      <c r="H38" s="8"/>
      <c r="I38" s="8"/>
      <c r="J38" s="8"/>
    </row>
    <row r="39" spans="1:10" ht="15.75" x14ac:dyDescent="0.25">
      <c r="A39" s="4"/>
      <c r="B39" s="59" t="s">
        <v>82</v>
      </c>
      <c r="C39" s="60"/>
      <c r="D39" s="60"/>
      <c r="E39" s="60"/>
      <c r="F39" s="5"/>
      <c r="G39" s="5"/>
      <c r="H39" s="8"/>
      <c r="I39" s="8"/>
      <c r="J39" s="8"/>
    </row>
    <row r="41" spans="1:10" ht="15.75" x14ac:dyDescent="0.25">
      <c r="B41" s="59" t="s">
        <v>84</v>
      </c>
      <c r="C41" s="60"/>
      <c r="D41" s="60"/>
      <c r="E41" s="60"/>
    </row>
    <row r="45" spans="1:10" ht="23.25" x14ac:dyDescent="0.35">
      <c r="B45" s="47"/>
      <c r="C45" s="48"/>
    </row>
    <row r="47" spans="1:10" x14ac:dyDescent="0.25">
      <c r="B47" s="49"/>
      <c r="C47" s="50"/>
      <c r="D47" s="50"/>
      <c r="E47" s="49"/>
    </row>
    <row r="48" spans="1:10" x14ac:dyDescent="0.25">
      <c r="B48" s="49"/>
      <c r="C48" s="49"/>
    </row>
    <row r="49" spans="2:3" x14ac:dyDescent="0.25">
      <c r="B49" s="49"/>
      <c r="C49" s="51"/>
    </row>
    <row r="50" spans="2:3" x14ac:dyDescent="0.25">
      <c r="B50" s="49"/>
      <c r="C50" s="49"/>
    </row>
    <row r="51" spans="2:3" x14ac:dyDescent="0.25">
      <c r="B51" s="49"/>
      <c r="C51" s="49"/>
    </row>
  </sheetData>
  <sortState ref="A20:I30">
    <sortCondition descending="1" ref="H20:H30"/>
  </sortState>
  <mergeCells count="7">
    <mergeCell ref="B41:E41"/>
    <mergeCell ref="B39:E39"/>
    <mergeCell ref="A15:E15"/>
    <mergeCell ref="B17:E17"/>
    <mergeCell ref="A31:E31"/>
    <mergeCell ref="B33:E33"/>
    <mergeCell ref="A37:E37"/>
  </mergeCells>
  <pageMargins left="0.25" right="0.25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workbookViewId="0">
      <selection activeCell="F14" sqref="F14"/>
    </sheetView>
  </sheetViews>
  <sheetFormatPr defaultRowHeight="15" x14ac:dyDescent="0.25"/>
  <cols>
    <col min="3" max="3" width="23.7109375" bestFit="1" customWidth="1"/>
    <col min="4" max="4" width="25.5703125" bestFit="1" customWidth="1"/>
    <col min="5" max="5" width="23.7109375" customWidth="1"/>
    <col min="6" max="6" width="27" customWidth="1"/>
    <col min="7" max="8" width="20" customWidth="1"/>
    <col min="11" max="11" width="36.7109375" customWidth="1"/>
  </cols>
  <sheetData>
    <row r="2" spans="2:7" ht="15.75" x14ac:dyDescent="0.25">
      <c r="B2" s="9" t="s">
        <v>118</v>
      </c>
    </row>
    <row r="3" spans="2:7" x14ac:dyDescent="0.25">
      <c r="B3" t="s">
        <v>119</v>
      </c>
    </row>
    <row r="5" spans="2:7" ht="105" x14ac:dyDescent="0.25">
      <c r="C5" s="75" t="s">
        <v>97</v>
      </c>
      <c r="D5" s="75" t="s">
        <v>98</v>
      </c>
      <c r="E5" s="76" t="s">
        <v>99</v>
      </c>
      <c r="F5" s="75" t="s">
        <v>100</v>
      </c>
      <c r="G5" s="75" t="s">
        <v>101</v>
      </c>
    </row>
    <row r="6" spans="2:7" x14ac:dyDescent="0.25">
      <c r="B6" s="75" t="s">
        <v>105</v>
      </c>
      <c r="C6" s="77">
        <v>1425521</v>
      </c>
      <c r="D6" s="77">
        <v>2584449</v>
      </c>
      <c r="E6" s="77">
        <v>1284950</v>
      </c>
      <c r="F6" s="77"/>
      <c r="G6" s="77">
        <f>C6-E6</f>
        <v>140571</v>
      </c>
    </row>
    <row r="7" spans="2:7" x14ac:dyDescent="0.25">
      <c r="B7" s="75" t="s">
        <v>106</v>
      </c>
      <c r="C7" s="77">
        <v>9791811</v>
      </c>
      <c r="D7" s="77">
        <v>11922605</v>
      </c>
      <c r="E7" s="77">
        <v>8282605</v>
      </c>
      <c r="F7" s="77"/>
      <c r="G7" s="77">
        <f>C7-E7</f>
        <v>1509206</v>
      </c>
    </row>
    <row r="8" spans="2:7" x14ac:dyDescent="0.25">
      <c r="B8" s="75" t="s">
        <v>102</v>
      </c>
      <c r="C8" s="77">
        <v>3645241</v>
      </c>
      <c r="D8" s="77">
        <v>289432</v>
      </c>
      <c r="E8" s="77">
        <v>289432</v>
      </c>
      <c r="F8" s="77">
        <v>3355809</v>
      </c>
      <c r="G8" s="77"/>
    </row>
    <row r="9" spans="2:7" x14ac:dyDescent="0.25">
      <c r="B9" s="78"/>
      <c r="C9" s="79"/>
      <c r="D9" s="79"/>
      <c r="E9" s="79"/>
      <c r="F9" s="79"/>
      <c r="G9" s="79"/>
    </row>
    <row r="10" spans="2:7" x14ac:dyDescent="0.25">
      <c r="B10" s="78"/>
      <c r="C10" s="79"/>
      <c r="D10" s="79"/>
      <c r="E10" s="79"/>
      <c r="F10" s="79"/>
      <c r="G10" s="79"/>
    </row>
    <row r="12" spans="2:7" x14ac:dyDescent="0.25">
      <c r="C12" s="75" t="s">
        <v>103</v>
      </c>
      <c r="D12" s="80">
        <v>14862573</v>
      </c>
    </row>
    <row r="13" spans="2:7" ht="45" x14ac:dyDescent="0.25">
      <c r="C13" s="81" t="s">
        <v>104</v>
      </c>
      <c r="D13" s="80">
        <f>G6+G7+F8</f>
        <v>5005586</v>
      </c>
    </row>
    <row r="14" spans="2:7" ht="60" x14ac:dyDescent="0.25">
      <c r="C14" s="91" t="s">
        <v>120</v>
      </c>
      <c r="D14" s="92">
        <f>D13-H24-H30</f>
        <v>66087</v>
      </c>
    </row>
    <row r="18" spans="2:11" x14ac:dyDescent="0.25">
      <c r="B18" s="82" t="s">
        <v>107</v>
      </c>
    </row>
    <row r="19" spans="2:11" ht="15.75" thickBot="1" x14ac:dyDescent="0.3"/>
    <row r="20" spans="2:11" ht="60" x14ac:dyDescent="0.25">
      <c r="B20" s="10" t="s">
        <v>21</v>
      </c>
      <c r="C20" s="11" t="s">
        <v>7</v>
      </c>
      <c r="D20" s="11" t="s">
        <v>29</v>
      </c>
      <c r="E20" s="11" t="s">
        <v>30</v>
      </c>
      <c r="F20" s="17" t="s">
        <v>31</v>
      </c>
      <c r="G20" s="22">
        <v>320000</v>
      </c>
      <c r="H20" s="29">
        <v>160000</v>
      </c>
      <c r="I20" s="10">
        <v>65</v>
      </c>
      <c r="J20" s="38" t="s">
        <v>92</v>
      </c>
      <c r="K20" s="90" t="s">
        <v>112</v>
      </c>
    </row>
    <row r="21" spans="2:11" ht="60" x14ac:dyDescent="0.25">
      <c r="B21" s="12" t="s">
        <v>21</v>
      </c>
      <c r="C21" s="13" t="s">
        <v>9</v>
      </c>
      <c r="D21" s="13" t="s">
        <v>16</v>
      </c>
      <c r="E21" s="13" t="s">
        <v>35</v>
      </c>
      <c r="F21" s="18" t="s">
        <v>36</v>
      </c>
      <c r="G21" s="20">
        <v>480000</v>
      </c>
      <c r="H21" s="30">
        <v>240000</v>
      </c>
      <c r="I21" s="12">
        <v>65</v>
      </c>
      <c r="J21" s="32" t="s">
        <v>93</v>
      </c>
      <c r="K21" s="90" t="s">
        <v>113</v>
      </c>
    </row>
    <row r="22" spans="2:11" ht="60" x14ac:dyDescent="0.25">
      <c r="B22" s="12" t="s">
        <v>21</v>
      </c>
      <c r="C22" s="13" t="s">
        <v>7</v>
      </c>
      <c r="D22" s="13" t="s">
        <v>37</v>
      </c>
      <c r="E22" s="13" t="s">
        <v>38</v>
      </c>
      <c r="F22" s="18" t="s">
        <v>39</v>
      </c>
      <c r="G22" s="20">
        <v>1000000</v>
      </c>
      <c r="H22" s="30">
        <v>500000</v>
      </c>
      <c r="I22" s="12">
        <v>60</v>
      </c>
      <c r="J22" s="32" t="s">
        <v>90</v>
      </c>
      <c r="K22" s="90" t="s">
        <v>114</v>
      </c>
    </row>
    <row r="23" spans="2:11" ht="60.75" thickBot="1" x14ac:dyDescent="0.3">
      <c r="B23" s="14" t="s">
        <v>21</v>
      </c>
      <c r="C23" s="15" t="s">
        <v>7</v>
      </c>
      <c r="D23" s="15" t="s">
        <v>42</v>
      </c>
      <c r="E23" s="15" t="s">
        <v>43</v>
      </c>
      <c r="F23" s="19" t="s">
        <v>44</v>
      </c>
      <c r="G23" s="21">
        <v>798999</v>
      </c>
      <c r="H23" s="31">
        <v>399499</v>
      </c>
      <c r="I23" s="14">
        <v>55</v>
      </c>
      <c r="J23" s="46" t="s">
        <v>91</v>
      </c>
      <c r="K23" s="90" t="s">
        <v>115</v>
      </c>
    </row>
    <row r="24" spans="2:11" x14ac:dyDescent="0.25">
      <c r="H24" s="89">
        <f>SUM(H20:H23)</f>
        <v>1299499</v>
      </c>
    </row>
    <row r="26" spans="2:11" x14ac:dyDescent="0.25">
      <c r="B26" s="82" t="s">
        <v>108</v>
      </c>
    </row>
    <row r="27" spans="2:11" ht="15.75" thickBot="1" x14ac:dyDescent="0.3"/>
    <row r="28" spans="2:11" ht="63.75" x14ac:dyDescent="0.25">
      <c r="B28" s="10" t="s">
        <v>22</v>
      </c>
      <c r="C28" s="11" t="s">
        <v>14</v>
      </c>
      <c r="D28" s="11" t="s">
        <v>17</v>
      </c>
      <c r="E28" s="11" t="s">
        <v>71</v>
      </c>
      <c r="F28" s="17" t="s">
        <v>72</v>
      </c>
      <c r="G28" s="22">
        <v>2050000</v>
      </c>
      <c r="H28" s="29">
        <v>1640000</v>
      </c>
      <c r="I28" s="52">
        <v>70</v>
      </c>
      <c r="J28" s="53" t="s">
        <v>94</v>
      </c>
      <c r="K28" s="90" t="s">
        <v>116</v>
      </c>
    </row>
    <row r="29" spans="2:11" ht="90" thickBot="1" x14ac:dyDescent="0.3">
      <c r="B29" s="14" t="s">
        <v>22</v>
      </c>
      <c r="C29" s="15" t="s">
        <v>15</v>
      </c>
      <c r="D29" s="15" t="s">
        <v>32</v>
      </c>
      <c r="E29" s="15" t="s">
        <v>73</v>
      </c>
      <c r="F29" s="19" t="s">
        <v>74</v>
      </c>
      <c r="G29" s="21">
        <v>2500000</v>
      </c>
      <c r="H29" s="31">
        <v>2000000</v>
      </c>
      <c r="I29" s="57">
        <v>40</v>
      </c>
      <c r="J29" s="58" t="s">
        <v>95</v>
      </c>
      <c r="K29" s="90" t="s">
        <v>117</v>
      </c>
    </row>
    <row r="30" spans="2:11" x14ac:dyDescent="0.25">
      <c r="H30" s="89">
        <f>SUM(H28:H29)</f>
        <v>3640000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přerozdělení zůstatku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Zikmund</dc:creator>
  <cp:lastModifiedBy>Jiří Zikmund</cp:lastModifiedBy>
  <cp:lastPrinted>2025-06-02T15:13:15Z</cp:lastPrinted>
  <dcterms:created xsi:type="dcterms:W3CDTF">2024-06-21T07:26:20Z</dcterms:created>
  <dcterms:modified xsi:type="dcterms:W3CDTF">2025-06-03T09:43:00Z</dcterms:modified>
</cp:coreProperties>
</file>